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40" windowWidth="15330" windowHeight="1104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AДСИЦ'!$A$1:$I$66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<sst xmlns="http://schemas.openxmlformats.org/spreadsheetml/2006/main" count="3444" uniqueCount="898">
  <si>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</si>
  <si>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</si>
  <si>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</si>
  <si>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</si>
  <si>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</si>
  <si>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</si>
  <si>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</si>
  <si>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</si>
  <si>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</si>
  <si>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</si>
  <si>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</si>
  <si>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</si>
  <si>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</si>
  <si>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</si>
  <si>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</si>
  <si>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</si>
  <si>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</si>
  <si>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</si>
  <si>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</si>
  <si>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</si>
  <si>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</si>
  <si>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</si>
  <si>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</si>
  <si>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</si>
  <si>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</si>
  <si>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</si>
  <si>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</si>
  <si>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</si>
  <si>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</si>
  <si>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</si>
  <si>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</si>
  <si>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</si>
  <si>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</si>
  <si>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</si>
  <si>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</si>
  <si>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</si>
  <si>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</si>
  <si>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</si>
  <si>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</si>
  <si>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</si>
  <si>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</si>
  <si>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</si>
  <si>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</si>
  <si>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</si>
  <si>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</si>
  <si>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</si>
  <si>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</si>
  <si>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</si>
  <si>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</si>
  <si>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</si>
  <si>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</si>
  <si>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</si>
  <si>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</si>
  <si>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</si>
  <si>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</si>
  <si>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</si>
  <si>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</si>
  <si>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</si>
  <si>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</si>
  <si>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</si>
  <si>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</si>
  <si>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</si>
  <si>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</si>
  <si>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</si>
  <si>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</si>
  <si>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</si>
  <si>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</si>
  <si>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</si>
  <si>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</si>
  <si>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</si>
  <si>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</si>
  <si>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</si>
  <si>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</si>
  <si>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</si>
  <si>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</si>
  <si>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</si>
  <si>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</si>
  <si>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</si>
  <si>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</si>
  <si>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</si>
  <si>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</si>
  <si>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</si>
  <si>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</si>
  <si>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</si>
  <si>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</si>
  <si>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</si>
  <si>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</si>
  <si>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</si>
  <si>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</si>
  <si>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</si>
  <si>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</si>
  <si>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</si>
  <si>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</si>
  <si>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</si>
  <si>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</si>
  <si>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</si>
  <si>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</si>
  <si>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</si>
  <si>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</si>
  <si>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</si>
  <si>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</si>
  <si>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</si>
  <si>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</si>
  <si>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</si>
  <si>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</si>
  <si>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</si>
  <si>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</si>
  <si>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</si>
  <si>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</si>
  <si>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</si>
  <si>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</si>
  <si>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</si>
  <si>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</si>
  <si>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</si>
  <si>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</si>
  <si>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</si>
  <si>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</si>
  <si>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</si>
  <si>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</si>
  <si>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</si>
  <si>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</si>
  <si>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</si>
  <si>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</si>
  <si>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</si>
  <si>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</si>
  <si>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</si>
  <si>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</si>
  <si>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</si>
  <si>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</si>
  <si>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</si>
  <si>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</si>
  <si>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</si>
  <si>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</si>
  <si>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</si>
  <si>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</si>
  <si>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</si>
  <si>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</si>
  <si>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</si>
  <si>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</si>
  <si>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</si>
  <si>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</si>
  <si>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</si>
  <si>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</si>
  <si>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</si>
  <si>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</si>
  <si>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</si>
  <si>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</si>
  <si>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</si>
  <si>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</si>
  <si>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</si>
  <si>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</si>
  <si>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</si>
  <si>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</si>
  <si>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</si>
  <si>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</si>
  <si>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</si>
  <si>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</si>
  <si>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</si>
  <si>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</si>
  <si>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</si>
  <si>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</si>
  <si>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</si>
  <si>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</si>
  <si>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</si>
  <si>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</si>
  <si>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</si>
  <si>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</si>
  <si>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</si>
  <si>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</si>
  <si>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</si>
  <si>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</si>
  <si>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</si>
  <si>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</si>
  <si>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</si>
  <si>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</si>
  <si>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</si>
  <si>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</si>
  <si>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</si>
  <si>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</si>
  <si>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</si>
  <si>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</si>
  <si>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</si>
  <si>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</si>
  <si>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</si>
  <si>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</si>
  <si>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</si>
  <si>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</si>
  <si>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</si>
  <si>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</si>
  <si>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</si>
  <si>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</si>
  <si>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</si>
  <si>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</si>
  <si>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</si>
  <si>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</si>
  <si>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</si>
  <si>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</si>
  <si>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</si>
  <si>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</si>
  <si>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</si>
  <si>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</si>
  <si>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</si>
  <si>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</si>
  <si>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</si>
  <si>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</si>
  <si>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</si>
  <si>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</si>
  <si>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</si>
  <si>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</si>
  <si>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</si>
  <si>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</si>
  <si>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</si>
  <si>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</si>
  <si>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</si>
  <si>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</si>
  <si>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</si>
  <si>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</si>
  <si>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</si>
  <si>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</si>
  <si>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</si>
  <si>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</si>
  <si>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</si>
  <si>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</si>
  <si>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</si>
  <si>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</si>
  <si>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</si>
  <si>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</si>
  <si>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</si>
  <si>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</si>
  <si>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</si>
  <si>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</si>
  <si>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</si>
  <si>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</si>
  <si>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</si>
  <si>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</si>
  <si>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</si>
  <si>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</si>
  <si>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</si>
  <si>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</si>
  <si>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</si>
  <si>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</si>
  <si>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</si>
  <si>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</si>
  <si>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</si>
  <si>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</si>
  <si>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</si>
  <si>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</si>
  <si>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</si>
  <si>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</si>
  <si>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</si>
  <si>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</si>
  <si>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</si>
  <si>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</si>
  <si>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</si>
  <si>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</si>
  <si>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</si>
  <si>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</si>
  <si>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</si>
  <si>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</si>
  <si>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</si>
  <si>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</si>
  <si>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</si>
  <si>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</si>
  <si>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</si>
  <si>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</si>
  <si>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</si>
  <si>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</si>
  <si>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</si>
  <si>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</si>
  <si>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</si>
  <si>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</si>
  <si>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</si>
  <si>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</si>
  <si>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</si>
  <si>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</si>
  <si>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</si>
  <si>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</si>
  <si>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</si>
  <si>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</si>
  <si>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</si>
  <si>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</si>
  <si>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</si>
  <si>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</si>
  <si>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</si>
  <si>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</si>
  <si>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</si>
  <si>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</si>
  <si>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</si>
  <si>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</si>
  <si>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</si>
  <si>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</si>
  <si>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</si>
  <si>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</si>
  <si>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</si>
  <si>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</si>
  <si>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</si>
  <si>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</si>
  <si>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</si>
  <si>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</si>
  <si>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</si>
  <si>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</si>
  <si>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</si>
  <si>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</si>
  <si>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</si>
  <si>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</si>
  <si>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</si>
  <si>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</si>
  <si>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</si>
  <si>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</si>
  <si>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</si>
  <si>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</si>
  <si>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</si>
  <si>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</si>
  <si>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</si>
  <si>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</si>
  <si>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</si>
  <si>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</si>
  <si>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</si>
  <si>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</si>
  <si>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</si>
  <si>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</si>
  <si>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</si>
  <si>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</si>
  <si>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</si>
  <si>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</si>
  <si>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</si>
  <si>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</si>
  <si>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</si>
  <si>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</si>
  <si>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</si>
  <si>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</si>
  <si>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</si>
  <si>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</si>
  <si>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</si>
  <si>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</si>
  <si>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</si>
  <si>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</si>
  <si>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</si>
  <si>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</si>
  <si>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</si>
  <si>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</si>
  <si>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</si>
  <si>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</si>
  <si>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</si>
  <si>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</si>
  <si>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</si>
  <si>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</si>
  <si>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</si>
  <si>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</si>
  <si>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</si>
  <si>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</si>
  <si>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</si>
  <si>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</si>
  <si>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</si>
  <si>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</si>
  <si>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</si>
  <si>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</si>
  <si>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</si>
  <si>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</si>
  <si>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</si>
  <si>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</si>
  <si>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</si>
  <si>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</si>
  <si>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</si>
  <si>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</si>
  <si>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</si>
  <si>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</si>
  <si>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</si>
  <si>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</si>
  <si>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</si>
  <si>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</si>
  <si>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</si>
  <si>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</si>
  <si>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</si>
  <si>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</si>
  <si>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</si>
  <si>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</si>
  <si>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</si>
  <si>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</si>
  <si>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</si>
  <si>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</si>
  <si>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</si>
  <si>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</si>
  <si>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</si>
  <si>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</si>
  <si>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</si>
  <si>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</si>
  <si>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</si>
  <si>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</si>
  <si>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</si>
  <si>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</si>
  <si>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</si>
  <si>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</si>
  <si>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</si>
  <si>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</si>
  <si>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</si>
  <si>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</si>
  <si>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</si>
  <si>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</si>
  <si>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</si>
  <si>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</si>
  <si>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</si>
  <si>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</si>
  <si>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</si>
  <si>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</si>
  <si>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</si>
  <si>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</si>
  <si>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</si>
  <si>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</si>
  <si>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</si>
  <si>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</si>
  <si>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</si>
  <si>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</si>
  <si>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</si>
  <si>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</si>
  <si>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</si>
  <si>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</si>
  <si>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</si>
  <si>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</si>
  <si>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</si>
  <si>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</si>
  <si>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</si>
  <si>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</si>
  <si>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</si>
  <si>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</si>
  <si>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</si>
  <si>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</si>
  <si>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</si>
  <si>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</si>
  <si>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</si>
  <si>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</si>
  <si>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</si>
  <si>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</si>
  <si>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</si>
  <si>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</si>
  <si>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</si>
  <si>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</si>
  <si>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</si>
  <si>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</si>
  <si>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</si>
  <si>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</si>
  <si>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</si>
  <si>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</si>
  <si>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</si>
  <si>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</si>
  <si>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</si>
  <si>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</si>
  <si>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</si>
  <si>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</si>
  <si>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</si>
  <si>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</si>
  <si>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</si>
  <si>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</si>
  <si>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</si>
  <si>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</si>
  <si>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</si>
  <si>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</si>
  <si>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</si>
  <si>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</si>
  <si>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</si>
  <si>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</si>
  <si>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</si>
  <si>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</si>
  <si>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</si>
  <si>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</si>
  <si>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</si>
  <si>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</si>
  <si>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</si>
  <si>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</si>
  <si>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</si>
  <si>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</si>
  <si>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</si>
  <si>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</si>
  <si>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</si>
  <si>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</si>
  <si>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</si>
  <si>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</si>
  <si>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</si>
  <si>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</si>
  <si>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</si>
  <si>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</si>
  <si>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</si>
  <si>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</si>
  <si>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</si>
  <si>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</si>
  <si>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</si>
  <si>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</si>
  <si>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</si>
  <si>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</si>
  <si>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</si>
  <si>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</si>
  <si>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</si>
  <si>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</si>
  <si>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</si>
  <si>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</si>
  <si>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</si>
  <si>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</si>
  <si>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</si>
  <si>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</si>
  <si>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</si>
  <si>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</si>
  <si>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</si>
  <si>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</si>
  <si>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</si>
  <si>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</si>
  <si>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</si>
  <si>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</si>
  <si>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</si>
  <si>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</si>
  <si>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</si>
  <si>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</si>
  <si>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</si>
  <si>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</si>
  <si>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</si>
  <si>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</si>
  <si>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</si>
  <si>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</si>
  <si>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</si>
  <si>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</si>
  <si>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</si>
  <si>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</si>
  <si>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</si>
  <si>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</si>
  <si>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</si>
  <si>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</si>
  <si>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</si>
  <si>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</si>
  <si>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</si>
  <si>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</si>
  <si>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</si>
  <si>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</si>
  <si>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</si>
  <si>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</si>
  <si>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</si>
  <si>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</si>
  <si>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</si>
  <si>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</si>
  <si>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</si>
  <si>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</si>
  <si>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</si>
  <si>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</si>
  <si>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</si>
  <si>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</si>
  <si>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</si>
  <si>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</si>
  <si>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</si>
  <si>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</si>
  <si>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</si>
  <si>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</si>
  <si>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</si>
  <si>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</si>
  <si>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</si>
  <si>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</si>
  <si>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</si>
  <si>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</si>
  <si>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</si>
  <si>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</si>
  <si>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</si>
  <si>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</si>
  <si>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</si>
  <si>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</si>
  <si>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</si>
  <si>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</si>
  <si>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</si>
  <si>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</si>
  <si>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</si>
  <si>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</si>
  <si>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</si>
  <si>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</si>
  <si>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</si>
  <si>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</si>
  <si>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</si>
  <si>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</si>
  <si>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</si>
  <si>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</si>
  <si>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</si>
  <si>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</si>
  <si>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</si>
  <si>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</si>
  <si>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</si>
  <si>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</si>
  <si>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</si>
  <si>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</si>
  <si>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</si>
  <si>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</si>
  <si>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</si>
  <si>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</si>
  <si>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</si>
  <si>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</si>
  <si>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</si>
  <si>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</si>
  <si>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</si>
  <si>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</si>
  <si>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</si>
  <si>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</si>
  <si>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</si>
  <si>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</si>
  <si>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</si>
  <si>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</si>
  <si>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</si>
  <si>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</si>
  <si>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</si>
  <si>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</si>
  <si>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</si>
  <si>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</si>
  <si>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</si>
  <si>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</si>
  <si>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</si>
  <si>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</si>
  <si>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</si>
  <si>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</si>
  <si>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</si>
  <si>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</si>
  <si>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</si>
  <si>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</si>
  <si>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</si>
  <si>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</si>
  <si>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</si>
  <si>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</si>
  <si>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</si>
  <si>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</si>
  <si>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</si>
  <si>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</si>
  <si>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</si>
  <si>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</si>
  <si>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</si>
  <si>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</si>
  <si>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</si>
  <si>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</si>
  <si>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</si>
  <si>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</si>
  <si>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</si>
  <si>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</si>
  <si>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</si>
  <si>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</si>
  <si>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</si>
  <si>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</si>
  <si>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</si>
  <si>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</si>
  <si>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</si>
  <si>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</si>
  <si>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</si>
  <si>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</si>
  <si>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</si>
  <si>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</si>
  <si>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</si>
  <si>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</si>
  <si>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</si>
  <si>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</si>
  <si>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</si>
  <si>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</si>
  <si>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</si>
  <si>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</si>
  <si>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</si>
  <si>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</si>
  <si>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</si>
  <si>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</si>
  <si>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</si>
  <si>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</si>
  <si>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</si>
  <si>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</si>
  <si>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</si>
  <si>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</si>
  <si>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</si>
  <si>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</si>
  <si>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</si>
  <si>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</si>
  <si>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</si>
  <si>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</si>
  <si>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</si>
  <si>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</si>
  <si>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</si>
  <si>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</si>
  <si>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</si>
  <si>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</si>
  <si>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</si>
  <si>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</si>
  <si>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</si>
  <si>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</si>
  <si>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</si>
  <si>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</si>
  <si>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</si>
  <si>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</si>
  <si>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</si>
  <si>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</si>
  <si>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</si>
  <si>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</si>
  <si>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</si>
  <si>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</si>
  <si>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</si>
  <si>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</si>
  <si>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</si>
  <si>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</si>
  <si>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</si>
  <si>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</si>
  <si>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</si>
  <si>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</si>
  <si>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</si>
  <si>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</si>
  <si>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</si>
  <si>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</si>
  <si>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</si>
  <si>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</si>
  <si>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</si>
  <si>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</si>
  <si>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</si>
  <si>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</si>
  <si>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</si>
  <si>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</si>
  <si>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</si>
  <si>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</si>
  <si>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</si>
  <si>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</si>
  <si>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</si>
  <si>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</si>
  <si>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</si>
  <si>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</si>
  <si>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</si>
  <si>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</si>
  <si>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</si>
  <si>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</si>
  <si>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</si>
  <si>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</si>
  <si>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</si>
  <si>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</si>
  <si>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</si>
  <si>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</si>
  <si>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</si>
  <si>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</si>
  <si>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</si>
  <si>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</si>
  <si>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</si>
  <si>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</si>
  <si>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</si>
  <si>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</si>
  <si>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</si>
  <si>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</si>
  <si>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</si>
  <si>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</si>
  <si>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</si>
  <si>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</si>
  <si>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</si>
  <si>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</si>
  <si>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</si>
  <si>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</si>
  <si>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</si>
  <si>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</si>
  <si>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</si>
  <si>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</si>
  <si>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</si>
  <si>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</si>
  <si>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</si>
  <si>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</si>
  <si>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</si>
  <si>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</si>
  <si>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</si>
  <si>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</si>
  <si>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</si>
  <si>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</si>
  <si>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</si>
  <si>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</si>
  <si>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</si>
  <si>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</si>
  <si>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</si>
  <si>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</si>
  <si>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</si>
  <si>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</si>
  <si>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</si>
  <si>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</si>
  <si>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</si>
  <si>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</si>
  <si>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</si>
  <si>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</si>
  <si>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</si>
  <si>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</si>
  <si>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</si>
  <si>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</si>
  <si>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</si>
  <si>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</si>
  <si>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</si>
  <si>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</si>
  <si>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</si>
  <si>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</si>
  <si>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</si>
  <si>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</si>
  <si>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</si>
  <si>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</si>
  <si>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</si>
  <si>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</si>
  <si>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</si>
  <si>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</si>
  <si>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</si>
  <si>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</si>
  <si>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</si>
  <si>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</si>
  <si>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</si>
  <si>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</si>
  <si>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</si>
  <si>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</si>
  <si>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</si>
  <si>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</si>
  <si>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</si>
  <si>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</si>
  <si>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</si>
  <si>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</si>
  <si>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</si>
  <si>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</si>
  <si>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</si>
  <si>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</si>
  <si>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</si>
  <si>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</si>
  <si>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</si>
  <si>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</si>
  <si>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</si>
  <si>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</si>
  <si>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</si>
  <si>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</si>
  <si>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</si>
  <si>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</si>
  <si>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</si>
  <si>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</si>
  <si>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</si>
  <si>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</si>
  <si>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</si>
  <si>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</si>
  <si>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</si>
  <si>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</si>
  <si>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</si>
  <si>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</si>
  <si>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</si>
  <si>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</si>
  <si>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</si>
  <si>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</si>
  <si>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</si>
  <si>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</si>
  <si>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</si>
  <si>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</si>
  <si>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</si>
  <si>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</si>
  <si>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</si>
  <si>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</si>
  <si>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</si>
  <si>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</si>
  <si>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</si>
  <si>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</si>
  <si>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</si>
  <si>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</si>
  <si>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</si>
  <si>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</si>
  <si>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</si>
  <si>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</si>
  <si>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</si>
  <si>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</si>
  <si>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</si>
  <si>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</si>
  <si>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</si>
  <si>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14, притежавани от ДСИЦ</t>
  </si>
  <si>
    <t>ТНИ 15, притежавани от ДСИЦ</t>
  </si>
  <si>
    <t>ТНИ 16, притежавани от ДСИЦ</t>
  </si>
  <si>
    <t>ТНИ 17, притежавани от ДСИЦ</t>
  </si>
  <si>
    <t>ТНИ 18,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</si>
  <si>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</si>
  <si>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</si>
  <si>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</si>
  <si>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</si>
  <si>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</si>
  <si>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</si>
  <si>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</si>
  <si>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</si>
  <si>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</si>
  <si>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28,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</si>
  <si>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</si>
  <si>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</si>
  <si>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</si>
  <si>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35, притежавани от ДСИЦ</t>
  </si>
  <si>
    <t>ТНИ 36, притежавани от ДСИЦ</t>
  </si>
  <si>
    <t>ТНИ 37, притежавани от ДСИЦ</t>
  </si>
  <si>
    <t>ТНИ 38, притежавани от ДСИЦ</t>
  </si>
  <si>
    <t>ТНИ 39, притежавани от ДСИЦ</t>
  </si>
  <si>
    <t>ТНИ 40, притежавани от ДСИЦ</t>
  </si>
  <si>
    <t>ТНИ 41, притежавани от ДСИЦ</t>
  </si>
  <si>
    <t>ТНИ 42, притежавани от ДСИЦ</t>
  </si>
  <si>
    <t>ТНИ 43, притежавани от ДСИЦ</t>
  </si>
  <si>
    <t>ТНИ 44, притежавани от ДСИЦ</t>
  </si>
  <si>
    <t>ТНИ 45, притежавани от ДСИЦ</t>
  </si>
  <si>
    <t>ТНИ 46, притежавани от ДСИЦ</t>
  </si>
  <si>
    <t>ТНИ 47, притежавани от ДСИЦ</t>
  </si>
  <si>
    <t>ТНИ 48, притежавани от ДСИЦ</t>
  </si>
  <si>
    <t>ТНИ 49, притежавани от ДСИЦ</t>
  </si>
  <si>
    <t>ТНИ 50, притежавани от ДСИЦ</t>
  </si>
  <si>
    <t>ТНИ 51, притежавани от ДСИЦ</t>
  </si>
  <si>
    <t>ТНИ 52, притежавани от ДСИЦ</t>
  </si>
  <si>
    <t>17/1134</t>
  </si>
  <si>
    <t>19/1134</t>
  </si>
  <si>
    <t>20/1134</t>
  </si>
  <si>
    <t>48/1134</t>
  </si>
  <si>
    <t>Балансова стойност на притежаваните ТНИ към  31.03.2023 г. в хил. лв.</t>
  </si>
  <si>
    <t>Справка за притежаваните търговски недвижими имоти (ТНИ)* от ДСИЦ с наименование Рой Пропърти Фънд АДСИЦ, за периада от 01.01.2023 г. до 30.06.2023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</si>
</sst>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_);_(* \(#,##0.00\);_(* &quot;-&quot;??_);_(@_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6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12" fillId="0" borderId="28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5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23" fillId="0" borderId="31" xfId="0" applyNumberFormat="1" applyFont="1" applyBorder="1" applyAlignment="1">
      <alignment horizontal="right" vertical="center"/>
    </xf>
    <xf numFmtId="165" fontId="12" fillId="0" borderId="27" xfId="42" applyFont="1" applyFill="1" applyBorder="1" applyAlignment="1">
      <alignment horizontal="right" vertical="center" wrapText="1"/>
    </xf>
    <xf numFmtId="165" fontId="12" fillId="0" borderId="29" xfId="42" applyFont="1" applyBorder="1" applyAlignment="1">
      <alignment horizontal="right" vertical="center" wrapText="1"/>
    </xf>
    <xf numFmtId="165" fontId="23" fillId="0" borderId="19" xfId="42" applyFont="1" applyBorder="1" applyAlignment="1">
      <alignment horizontal="right" vertical="center"/>
    </xf>
    <xf numFmtId="165" fontId="12" fillId="0" borderId="28" xfId="42" applyFont="1" applyBorder="1" applyAlignment="1">
      <alignment horizontal="right" vertical="center" wrapText="1"/>
    </xf>
    <xf numFmtId="165" fontId="12" fillId="0" borderId="16" xfId="42" applyFont="1" applyFill="1" applyBorder="1" applyAlignment="1">
      <alignment horizontal="center" vertical="center" wrapText="1"/>
    </xf>
    <xf numFmtId="165" fontId="13" fillId="39" borderId="0" xfId="42" applyFont="1" applyFill="1" applyBorder="1" applyAlignment="1">
      <alignment horizontal="center" vertical="center" wrapText="1"/>
    </xf>
    <xf numFmtId="165" fontId="12" fillId="0" borderId="16" xfId="42" applyFont="1" applyFill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13" fillId="0" borderId="0" xfId="42" applyFont="1" applyBorder="1" applyAlignment="1">
      <alignment horizontal="center" vertical="center" wrapText="1"/>
    </xf>
    <xf numFmtId="165" fontId="23" fillId="0" borderId="0" xfId="42" applyFont="1" applyAlignment="1">
      <alignment/>
    </xf>
    <xf numFmtId="165" fontId="23" fillId="0" borderId="0" xfId="42" applyFont="1" applyAlignment="1">
      <alignment/>
    </xf>
    <xf numFmtId="4" fontId="26" fillId="4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 wrapText="1"/>
    </xf>
    <xf numFmtId="4" fontId="26" fillId="40" borderId="26" xfId="0" applyNumberFormat="1" applyFont="1" applyFill="1" applyBorder="1" applyAlignment="1">
      <alignment/>
    </xf>
    <xf numFmtId="4" fontId="26" fillId="0" borderId="26" xfId="42" applyNumberFormat="1" applyFont="1" applyFill="1" applyBorder="1" applyAlignment="1">
      <alignment/>
    </xf>
    <xf numFmtId="4" fontId="26" fillId="40" borderId="26" xfId="42" applyNumberFormat="1" applyFont="1" applyFill="1" applyBorder="1" applyAlignment="1">
      <alignment/>
    </xf>
    <xf numFmtId="1" fontId="23" fillId="0" borderId="3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4" fontId="26" fillId="0" borderId="26" xfId="0" applyNumberFormat="1" applyFont="1" applyFill="1" applyBorder="1" applyAlignment="1">
      <alignment/>
    </xf>
    <xf numFmtId="165" fontId="26" fillId="0" borderId="19" xfId="42" applyFont="1" applyFill="1" applyBorder="1" applyAlignment="1">
      <alignment horizontal="center" wrapText="1"/>
    </xf>
    <xf numFmtId="165" fontId="26" fillId="0" borderId="19" xfId="42" applyFont="1" applyBorder="1" applyAlignment="1">
      <alignment horizontal="center" wrapText="1"/>
    </xf>
    <xf numFmtId="165" fontId="26" fillId="0" borderId="19" xfId="42" applyFont="1" applyFill="1" applyBorder="1" applyAlignment="1">
      <alignment horizontal="center"/>
    </xf>
    <xf numFmtId="0" fontId="26" fillId="0" borderId="19" xfId="42" applyNumberFormat="1" applyFont="1" applyFill="1" applyBorder="1" applyAlignment="1">
      <alignment horizontal="center"/>
    </xf>
    <xf numFmtId="165" fontId="12" fillId="0" borderId="28" xfId="42" applyFont="1" applyBorder="1" applyAlignment="1">
      <alignment horizontal="center" vertical="center" wrapText="1"/>
    </xf>
    <xf numFmtId="4" fontId="12" fillId="39" borderId="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12" fillId="0" borderId="28" xfId="0" applyNumberFormat="1" applyFont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39">
      <selection activeCell="H46" sqref="H46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421875" style="111" bestFit="1" customWidth="1"/>
    <col min="5" max="5" width="25.00390625" style="92" customWidth="1"/>
    <col min="6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7"/>
      <c r="B1" s="118" t="s">
        <v>897</v>
      </c>
      <c r="C1" s="119"/>
      <c r="D1" s="119"/>
      <c r="E1" s="119"/>
      <c r="F1" s="119"/>
      <c r="G1" s="119"/>
      <c r="H1" s="119"/>
      <c r="I1" s="120"/>
    </row>
    <row r="2" spans="1:9" s="43" customFormat="1" ht="42.75">
      <c r="A2" s="63" t="s">
        <v>828</v>
      </c>
      <c r="B2" s="44" t="s">
        <v>820</v>
      </c>
      <c r="C2" s="44" t="s">
        <v>827</v>
      </c>
      <c r="D2" s="45" t="s">
        <v>818</v>
      </c>
      <c r="E2" s="86" t="s">
        <v>836</v>
      </c>
      <c r="F2" s="45" t="s">
        <v>837</v>
      </c>
      <c r="G2" s="64" t="s">
        <v>834</v>
      </c>
      <c r="H2" s="45" t="s">
        <v>819</v>
      </c>
      <c r="I2" s="46" t="s">
        <v>896</v>
      </c>
    </row>
    <row r="3" spans="1:18" s="43" customFormat="1" ht="30">
      <c r="A3" s="58" t="s">
        <v>824</v>
      </c>
      <c r="B3" s="50" t="s">
        <v>821</v>
      </c>
      <c r="C3" s="49" t="s">
        <v>835</v>
      </c>
      <c r="D3" s="102">
        <f>1022+360+196+118+46+54+26+273+64+22</f>
        <v>2181</v>
      </c>
      <c r="E3" s="93">
        <v>26366</v>
      </c>
      <c r="F3" s="66"/>
      <c r="G3" s="66"/>
      <c r="H3" s="113">
        <v>301</v>
      </c>
      <c r="I3" s="82">
        <f aca="true" t="shared" si="0" ref="I3:I36">E3+H3</f>
        <v>26667</v>
      </c>
      <c r="Q3" s="51"/>
      <c r="R3" s="51"/>
    </row>
    <row r="4" spans="1:9" s="43" customFormat="1" ht="30">
      <c r="A4" s="58" t="s">
        <v>825</v>
      </c>
      <c r="B4" s="50" t="s">
        <v>822</v>
      </c>
      <c r="C4" s="49" t="s">
        <v>816</v>
      </c>
      <c r="D4" s="103">
        <v>96</v>
      </c>
      <c r="E4" s="94">
        <v>131</v>
      </c>
      <c r="F4" s="67"/>
      <c r="G4" s="67"/>
      <c r="H4" s="67"/>
      <c r="I4" s="82">
        <f t="shared" si="0"/>
        <v>131</v>
      </c>
    </row>
    <row r="5" spans="1:9" s="43" customFormat="1" ht="30">
      <c r="A5" s="58" t="s">
        <v>826</v>
      </c>
      <c r="B5" s="50" t="s">
        <v>822</v>
      </c>
      <c r="C5" s="49" t="s">
        <v>816</v>
      </c>
      <c r="D5" s="103">
        <v>50.05</v>
      </c>
      <c r="E5" s="94">
        <v>76</v>
      </c>
      <c r="F5" s="67"/>
      <c r="G5" s="67"/>
      <c r="H5" s="67"/>
      <c r="I5" s="82">
        <f t="shared" si="0"/>
        <v>76</v>
      </c>
    </row>
    <row r="6" spans="1:9" s="43" customFormat="1" ht="30">
      <c r="A6" s="58" t="s">
        <v>838</v>
      </c>
      <c r="B6" s="50" t="s">
        <v>822</v>
      </c>
      <c r="C6" s="49" t="s">
        <v>816</v>
      </c>
      <c r="D6" s="103">
        <v>12.24</v>
      </c>
      <c r="E6" s="94">
        <v>17</v>
      </c>
      <c r="F6" s="67"/>
      <c r="G6" s="67"/>
      <c r="H6" s="67"/>
      <c r="I6" s="82">
        <f t="shared" si="0"/>
        <v>17</v>
      </c>
    </row>
    <row r="7" spans="1:9" s="43" customFormat="1" ht="30">
      <c r="A7" s="58" t="s">
        <v>839</v>
      </c>
      <c r="B7" s="50" t="s">
        <v>822</v>
      </c>
      <c r="C7" s="49" t="s">
        <v>816</v>
      </c>
      <c r="D7" s="103">
        <v>69.31</v>
      </c>
      <c r="E7" s="94">
        <v>107</v>
      </c>
      <c r="F7" s="67"/>
      <c r="G7" s="67"/>
      <c r="H7" s="67"/>
      <c r="I7" s="82">
        <f t="shared" si="0"/>
        <v>107</v>
      </c>
    </row>
    <row r="8" spans="1:9" s="43" customFormat="1" ht="30">
      <c r="A8" s="58" t="s">
        <v>840</v>
      </c>
      <c r="B8" s="50" t="s">
        <v>822</v>
      </c>
      <c r="C8" s="49" t="s">
        <v>816</v>
      </c>
      <c r="D8" s="103">
        <v>42.32</v>
      </c>
      <c r="E8" s="94">
        <v>70</v>
      </c>
      <c r="F8" s="67"/>
      <c r="G8" s="67"/>
      <c r="H8" s="67"/>
      <c r="I8" s="82">
        <f t="shared" si="0"/>
        <v>70</v>
      </c>
    </row>
    <row r="9" spans="1:9" s="43" customFormat="1" ht="30">
      <c r="A9" s="58" t="s">
        <v>841</v>
      </c>
      <c r="B9" s="50" t="s">
        <v>822</v>
      </c>
      <c r="C9" s="49" t="s">
        <v>816</v>
      </c>
      <c r="D9" s="103">
        <v>73.07</v>
      </c>
      <c r="E9" s="94">
        <v>117</v>
      </c>
      <c r="F9" s="67"/>
      <c r="G9" s="67"/>
      <c r="H9" s="67"/>
      <c r="I9" s="82">
        <f t="shared" si="0"/>
        <v>117</v>
      </c>
    </row>
    <row r="10" spans="1:9" s="43" customFormat="1" ht="30">
      <c r="A10" s="58" t="s">
        <v>842</v>
      </c>
      <c r="B10" s="50" t="s">
        <v>822</v>
      </c>
      <c r="C10" s="49" t="s">
        <v>816</v>
      </c>
      <c r="D10" s="103">
        <v>39.29</v>
      </c>
      <c r="E10" s="94">
        <v>64</v>
      </c>
      <c r="F10" s="67"/>
      <c r="G10" s="67"/>
      <c r="H10" s="67"/>
      <c r="I10" s="82">
        <f t="shared" si="0"/>
        <v>64</v>
      </c>
    </row>
    <row r="11" spans="1:9" s="43" customFormat="1" ht="30">
      <c r="A11" s="58" t="s">
        <v>843</v>
      </c>
      <c r="B11" s="79" t="s">
        <v>822</v>
      </c>
      <c r="C11" s="80" t="s">
        <v>816</v>
      </c>
      <c r="D11" s="103">
        <v>59.78</v>
      </c>
      <c r="E11" s="94">
        <v>94</v>
      </c>
      <c r="F11" s="81"/>
      <c r="G11" s="81"/>
      <c r="H11" s="81"/>
      <c r="I11" s="82">
        <f t="shared" si="0"/>
        <v>94</v>
      </c>
    </row>
    <row r="12" spans="1:9" s="43" customFormat="1" ht="30">
      <c r="A12" s="58" t="s">
        <v>844</v>
      </c>
      <c r="B12" s="79" t="s">
        <v>822</v>
      </c>
      <c r="C12" s="80" t="s">
        <v>816</v>
      </c>
      <c r="D12" s="103">
        <v>39.98</v>
      </c>
      <c r="E12" s="94">
        <v>65</v>
      </c>
      <c r="F12" s="81"/>
      <c r="G12" s="81"/>
      <c r="H12" s="81"/>
      <c r="I12" s="82">
        <f t="shared" si="0"/>
        <v>65</v>
      </c>
    </row>
    <row r="13" spans="1:9" s="43" customFormat="1" ht="30">
      <c r="A13" s="58" t="s">
        <v>854</v>
      </c>
      <c r="B13" s="79" t="s">
        <v>822</v>
      </c>
      <c r="C13" s="80" t="s">
        <v>814</v>
      </c>
      <c r="D13" s="103">
        <v>376</v>
      </c>
      <c r="E13" s="94">
        <v>131</v>
      </c>
      <c r="F13" s="81"/>
      <c r="G13" s="81"/>
      <c r="H13" s="81"/>
      <c r="I13" s="82">
        <f t="shared" si="0"/>
        <v>131</v>
      </c>
    </row>
    <row r="14" spans="1:9" s="43" customFormat="1" ht="30">
      <c r="A14" s="58" t="s">
        <v>855</v>
      </c>
      <c r="B14" s="79" t="s">
        <v>822</v>
      </c>
      <c r="C14" s="80" t="s">
        <v>817</v>
      </c>
      <c r="D14" s="103">
        <v>497</v>
      </c>
      <c r="E14" s="94">
        <v>116</v>
      </c>
      <c r="F14" s="81"/>
      <c r="G14" s="81"/>
      <c r="H14" s="81"/>
      <c r="I14" s="82">
        <f t="shared" si="0"/>
        <v>116</v>
      </c>
    </row>
    <row r="15" spans="1:9" s="100" customFormat="1" ht="30">
      <c r="A15" s="58" t="s">
        <v>856</v>
      </c>
      <c r="B15" s="80" t="s">
        <v>821</v>
      </c>
      <c r="C15" s="80" t="s">
        <v>814</v>
      </c>
      <c r="D15" s="102">
        <v>129</v>
      </c>
      <c r="E15" s="94">
        <v>230</v>
      </c>
      <c r="F15" s="114"/>
      <c r="G15" s="99"/>
      <c r="H15" s="99"/>
      <c r="I15" s="82">
        <v>230</v>
      </c>
    </row>
    <row r="16" spans="1:9" s="100" customFormat="1" ht="30">
      <c r="A16" s="58" t="s">
        <v>857</v>
      </c>
      <c r="B16" s="80" t="s">
        <v>821</v>
      </c>
      <c r="C16" s="80" t="s">
        <v>814</v>
      </c>
      <c r="D16" s="102">
        <v>61</v>
      </c>
      <c r="E16" s="94">
        <v>55</v>
      </c>
      <c r="F16" s="114"/>
      <c r="G16" s="99"/>
      <c r="H16" s="99"/>
      <c r="I16" s="82">
        <v>55</v>
      </c>
    </row>
    <row r="17" spans="1:9" s="100" customFormat="1" ht="30">
      <c r="A17" s="58" t="s">
        <v>858</v>
      </c>
      <c r="B17" s="80" t="s">
        <v>821</v>
      </c>
      <c r="C17" s="80" t="s">
        <v>814</v>
      </c>
      <c r="D17" s="102">
        <v>62</v>
      </c>
      <c r="E17" s="94">
        <v>55</v>
      </c>
      <c r="F17" s="114"/>
      <c r="G17" s="99"/>
      <c r="H17" s="99"/>
      <c r="I17" s="82">
        <v>55</v>
      </c>
    </row>
    <row r="18" spans="1:9" s="100" customFormat="1" ht="30">
      <c r="A18" s="58" t="s">
        <v>859</v>
      </c>
      <c r="B18" s="80" t="s">
        <v>821</v>
      </c>
      <c r="C18" s="80" t="s">
        <v>814</v>
      </c>
      <c r="D18" s="102">
        <v>100</v>
      </c>
      <c r="E18" s="94">
        <v>90</v>
      </c>
      <c r="F18" s="114"/>
      <c r="G18" s="99"/>
      <c r="H18" s="99"/>
      <c r="I18" s="82">
        <f>E18+H18+F18</f>
        <v>90</v>
      </c>
    </row>
    <row r="19" spans="1:9" s="100" customFormat="1" ht="30">
      <c r="A19" s="58" t="s">
        <v>860</v>
      </c>
      <c r="B19" s="80" t="s">
        <v>821</v>
      </c>
      <c r="C19" s="80" t="s">
        <v>814</v>
      </c>
      <c r="D19" s="102">
        <v>70</v>
      </c>
      <c r="E19" s="94">
        <v>62</v>
      </c>
      <c r="F19" s="114"/>
      <c r="G19" s="99"/>
      <c r="H19" s="99"/>
      <c r="I19" s="82">
        <f>E19+H19+F19</f>
        <v>62</v>
      </c>
    </row>
    <row r="20" spans="1:9" s="100" customFormat="1" ht="30">
      <c r="A20" s="58" t="s">
        <v>861</v>
      </c>
      <c r="B20" s="80" t="s">
        <v>821</v>
      </c>
      <c r="C20" s="80" t="s">
        <v>814</v>
      </c>
      <c r="D20" s="102">
        <v>301.23</v>
      </c>
      <c r="E20" s="95">
        <v>65</v>
      </c>
      <c r="F20" s="99"/>
      <c r="G20" s="99"/>
      <c r="H20" s="99"/>
      <c r="I20" s="82">
        <f t="shared" si="0"/>
        <v>65</v>
      </c>
    </row>
    <row r="21" spans="1:9" s="43" customFormat="1" ht="30">
      <c r="A21" s="58" t="s">
        <v>862</v>
      </c>
      <c r="B21" s="79" t="s">
        <v>821</v>
      </c>
      <c r="C21" s="80" t="s">
        <v>815</v>
      </c>
      <c r="D21" s="103">
        <v>316.24</v>
      </c>
      <c r="E21" s="95">
        <v>40</v>
      </c>
      <c r="F21" s="81"/>
      <c r="G21" s="81"/>
      <c r="H21" s="81"/>
      <c r="I21" s="82">
        <f t="shared" si="0"/>
        <v>40</v>
      </c>
    </row>
    <row r="22" spans="1:9" s="43" customFormat="1" ht="30">
      <c r="A22" s="58" t="s">
        <v>863</v>
      </c>
      <c r="B22" s="79" t="s">
        <v>821</v>
      </c>
      <c r="C22" s="80" t="s">
        <v>815</v>
      </c>
      <c r="D22" s="103">
        <v>103.92</v>
      </c>
      <c r="E22" s="95">
        <v>17</v>
      </c>
      <c r="F22" s="81"/>
      <c r="G22" s="81"/>
      <c r="H22" s="81"/>
      <c r="I22" s="82">
        <f t="shared" si="0"/>
        <v>17</v>
      </c>
    </row>
    <row r="23" spans="1:9" s="43" customFormat="1" ht="30">
      <c r="A23" s="58" t="s">
        <v>864</v>
      </c>
      <c r="B23" s="79" t="s">
        <v>821</v>
      </c>
      <c r="C23" s="80" t="s">
        <v>815</v>
      </c>
      <c r="D23" s="103">
        <v>2286.81</v>
      </c>
      <c r="E23" s="95">
        <v>348</v>
      </c>
      <c r="F23" s="81"/>
      <c r="G23" s="81"/>
      <c r="H23" s="81"/>
      <c r="I23" s="82">
        <f t="shared" si="0"/>
        <v>348</v>
      </c>
    </row>
    <row r="24" spans="1:9" s="43" customFormat="1" ht="30">
      <c r="A24" s="58" t="s">
        <v>865</v>
      </c>
      <c r="B24" s="79" t="s">
        <v>821</v>
      </c>
      <c r="C24" s="80" t="s">
        <v>815</v>
      </c>
      <c r="D24" s="103">
        <v>739.76</v>
      </c>
      <c r="E24" s="95">
        <v>118</v>
      </c>
      <c r="F24" s="81"/>
      <c r="G24" s="81"/>
      <c r="H24" s="81"/>
      <c r="I24" s="82">
        <f t="shared" si="0"/>
        <v>118</v>
      </c>
    </row>
    <row r="25" spans="1:9" s="100" customFormat="1" ht="30">
      <c r="A25" s="58" t="s">
        <v>866</v>
      </c>
      <c r="B25" s="80" t="s">
        <v>821</v>
      </c>
      <c r="C25" s="80" t="s">
        <v>835</v>
      </c>
      <c r="D25" s="102">
        <v>86.1</v>
      </c>
      <c r="E25" s="94">
        <v>247</v>
      </c>
      <c r="F25" s="99"/>
      <c r="G25" s="99"/>
      <c r="H25" s="99"/>
      <c r="I25" s="82">
        <f t="shared" si="0"/>
        <v>247</v>
      </c>
    </row>
    <row r="26" spans="1:9" s="43" customFormat="1" ht="30">
      <c r="A26" s="58" t="s">
        <v>867</v>
      </c>
      <c r="B26" s="79" t="s">
        <v>821</v>
      </c>
      <c r="C26" s="80" t="s">
        <v>835</v>
      </c>
      <c r="D26" s="103">
        <v>59.5</v>
      </c>
      <c r="E26" s="94">
        <v>233</v>
      </c>
      <c r="F26" s="81"/>
      <c r="G26" s="81"/>
      <c r="H26" s="81"/>
      <c r="I26" s="82">
        <f t="shared" si="0"/>
        <v>233</v>
      </c>
    </row>
    <row r="27" spans="1:9" s="43" customFormat="1" ht="30">
      <c r="A27" s="58" t="s">
        <v>868</v>
      </c>
      <c r="B27" s="79" t="s">
        <v>821</v>
      </c>
      <c r="C27" s="80" t="s">
        <v>835</v>
      </c>
      <c r="D27" s="103">
        <f>81+110.8</f>
        <v>191.8</v>
      </c>
      <c r="E27" s="94">
        <v>439</v>
      </c>
      <c r="F27" s="81"/>
      <c r="G27" s="81"/>
      <c r="H27" s="81"/>
      <c r="I27" s="82">
        <f t="shared" si="0"/>
        <v>439</v>
      </c>
    </row>
    <row r="28" spans="1:9" s="43" customFormat="1" ht="30">
      <c r="A28" s="58" t="s">
        <v>869</v>
      </c>
      <c r="B28" s="79" t="s">
        <v>821</v>
      </c>
      <c r="C28" s="80" t="s">
        <v>835</v>
      </c>
      <c r="D28" s="103">
        <v>68.4</v>
      </c>
      <c r="E28" s="94">
        <v>236</v>
      </c>
      <c r="F28" s="81"/>
      <c r="G28" s="81"/>
      <c r="H28" s="81"/>
      <c r="I28" s="82">
        <f t="shared" si="0"/>
        <v>236</v>
      </c>
    </row>
    <row r="29" spans="1:9" s="43" customFormat="1" ht="30">
      <c r="A29" s="58" t="s">
        <v>870</v>
      </c>
      <c r="B29" s="79" t="s">
        <v>822</v>
      </c>
      <c r="C29" s="80" t="s">
        <v>835</v>
      </c>
      <c r="D29" s="103">
        <v>198</v>
      </c>
      <c r="E29" s="94">
        <v>947</v>
      </c>
      <c r="F29" s="81"/>
      <c r="G29" s="81"/>
      <c r="H29" s="81"/>
      <c r="I29" s="82">
        <f t="shared" si="0"/>
        <v>947</v>
      </c>
    </row>
    <row r="30" spans="1:9" s="100" customFormat="1" ht="30">
      <c r="A30" s="58" t="s">
        <v>871</v>
      </c>
      <c r="B30" s="80" t="s">
        <v>821</v>
      </c>
      <c r="C30" s="80" t="s">
        <v>817</v>
      </c>
      <c r="D30" s="102">
        <v>13.78</v>
      </c>
      <c r="E30" s="94">
        <v>6</v>
      </c>
      <c r="F30" s="99"/>
      <c r="G30" s="99"/>
      <c r="H30" s="99"/>
      <c r="I30" s="82">
        <f t="shared" si="0"/>
        <v>6</v>
      </c>
    </row>
    <row r="31" spans="1:9" s="43" customFormat="1" ht="30">
      <c r="A31" s="58" t="s">
        <v>872</v>
      </c>
      <c r="B31" s="79" t="s">
        <v>821</v>
      </c>
      <c r="C31" s="80" t="s">
        <v>817</v>
      </c>
      <c r="D31" s="102">
        <v>17.79</v>
      </c>
      <c r="E31" s="94">
        <v>7</v>
      </c>
      <c r="F31" s="81"/>
      <c r="G31" s="81"/>
      <c r="H31" s="81"/>
      <c r="I31" s="82">
        <f t="shared" si="0"/>
        <v>7</v>
      </c>
    </row>
    <row r="32" spans="1:9" s="43" customFormat="1" ht="30">
      <c r="A32" s="58" t="s">
        <v>873</v>
      </c>
      <c r="B32" s="79" t="s">
        <v>821</v>
      </c>
      <c r="C32" s="80" t="s">
        <v>817</v>
      </c>
      <c r="D32" s="102">
        <v>17.22</v>
      </c>
      <c r="E32" s="94">
        <v>7</v>
      </c>
      <c r="F32" s="81"/>
      <c r="G32" s="81"/>
      <c r="H32" s="81"/>
      <c r="I32" s="82">
        <f t="shared" si="0"/>
        <v>7</v>
      </c>
    </row>
    <row r="33" spans="1:9" s="43" customFormat="1" ht="30">
      <c r="A33" s="58" t="s">
        <v>874</v>
      </c>
      <c r="B33" s="79" t="s">
        <v>821</v>
      </c>
      <c r="C33" s="80" t="s">
        <v>815</v>
      </c>
      <c r="D33" s="103">
        <v>41</v>
      </c>
      <c r="E33" s="94">
        <v>69</v>
      </c>
      <c r="F33" s="81"/>
      <c r="G33" s="81"/>
      <c r="H33" s="81"/>
      <c r="I33" s="82">
        <f t="shared" si="0"/>
        <v>69</v>
      </c>
    </row>
    <row r="34" spans="1:9" s="43" customFormat="1" ht="30">
      <c r="A34" s="58" t="s">
        <v>875</v>
      </c>
      <c r="B34" s="79" t="s">
        <v>821</v>
      </c>
      <c r="C34" s="80" t="s">
        <v>814</v>
      </c>
      <c r="D34" s="103">
        <v>26</v>
      </c>
      <c r="E34" s="94">
        <v>22</v>
      </c>
      <c r="F34" s="81"/>
      <c r="G34" s="81"/>
      <c r="H34" s="81"/>
      <c r="I34" s="82">
        <f t="shared" si="0"/>
        <v>22</v>
      </c>
    </row>
    <row r="35" spans="1:9" s="43" customFormat="1" ht="30">
      <c r="A35" s="58" t="s">
        <v>876</v>
      </c>
      <c r="B35" s="79" t="s">
        <v>821</v>
      </c>
      <c r="C35" s="80" t="s">
        <v>815</v>
      </c>
      <c r="D35" s="103">
        <v>117</v>
      </c>
      <c r="E35" s="94">
        <v>112</v>
      </c>
      <c r="F35" s="81"/>
      <c r="G35" s="81"/>
      <c r="H35" s="81"/>
      <c r="I35" s="82">
        <f t="shared" si="0"/>
        <v>112</v>
      </c>
    </row>
    <row r="36" spans="1:9" s="43" customFormat="1" ht="30">
      <c r="A36" s="58" t="s">
        <v>877</v>
      </c>
      <c r="B36" s="79" t="s">
        <v>821</v>
      </c>
      <c r="C36" s="80" t="s">
        <v>817</v>
      </c>
      <c r="D36" s="103">
        <v>77</v>
      </c>
      <c r="E36" s="96">
        <v>13</v>
      </c>
      <c r="F36" s="81"/>
      <c r="G36" s="81"/>
      <c r="H36" s="81"/>
      <c r="I36" s="82">
        <f t="shared" si="0"/>
        <v>13</v>
      </c>
    </row>
    <row r="37" spans="1:9" s="100" customFormat="1" ht="30">
      <c r="A37" s="58" t="s">
        <v>878</v>
      </c>
      <c r="B37" s="80" t="s">
        <v>821</v>
      </c>
      <c r="C37" s="80" t="s">
        <v>814</v>
      </c>
      <c r="D37" s="102">
        <v>1336</v>
      </c>
      <c r="E37" s="101">
        <v>8951</v>
      </c>
      <c r="F37" s="99"/>
      <c r="G37" s="99"/>
      <c r="H37" s="99"/>
      <c r="I37" s="82">
        <f aca="true" t="shared" si="1" ref="I37:I46">E37+H37</f>
        <v>8951</v>
      </c>
    </row>
    <row r="38" spans="1:9" s="100" customFormat="1" ht="30">
      <c r="A38" s="58" t="s">
        <v>879</v>
      </c>
      <c r="B38" s="80" t="s">
        <v>821</v>
      </c>
      <c r="C38" s="80" t="s">
        <v>817</v>
      </c>
      <c r="D38" s="102">
        <v>375</v>
      </c>
      <c r="E38" s="101">
        <v>2432</v>
      </c>
      <c r="F38" s="99"/>
      <c r="G38" s="99"/>
      <c r="H38" s="99"/>
      <c r="I38" s="82">
        <f t="shared" si="1"/>
        <v>2432</v>
      </c>
    </row>
    <row r="39" spans="1:9" s="100" customFormat="1" ht="30">
      <c r="A39" s="58" t="s">
        <v>880</v>
      </c>
      <c r="B39" s="80" t="s">
        <v>821</v>
      </c>
      <c r="C39" s="80" t="s">
        <v>817</v>
      </c>
      <c r="D39" s="102">
        <v>272</v>
      </c>
      <c r="E39" s="101">
        <v>1061</v>
      </c>
      <c r="F39" s="99"/>
      <c r="G39" s="99"/>
      <c r="H39" s="99"/>
      <c r="I39" s="82">
        <f t="shared" si="1"/>
        <v>1061</v>
      </c>
    </row>
    <row r="40" spans="1:9" s="100" customFormat="1" ht="30">
      <c r="A40" s="58" t="s">
        <v>881</v>
      </c>
      <c r="B40" s="80" t="s">
        <v>822</v>
      </c>
      <c r="C40" s="80" t="s">
        <v>835</v>
      </c>
      <c r="D40" s="104">
        <v>472</v>
      </c>
      <c r="E40" s="97">
        <v>76</v>
      </c>
      <c r="F40" s="99"/>
      <c r="G40" s="99"/>
      <c r="H40" s="99"/>
      <c r="I40" s="82">
        <f t="shared" si="1"/>
        <v>76</v>
      </c>
    </row>
    <row r="41" spans="1:9" s="100" customFormat="1" ht="30">
      <c r="A41" s="58" t="s">
        <v>882</v>
      </c>
      <c r="B41" s="80" t="s">
        <v>822</v>
      </c>
      <c r="C41" s="80" t="s">
        <v>816</v>
      </c>
      <c r="D41" s="104">
        <v>1253</v>
      </c>
      <c r="E41" s="97">
        <v>272</v>
      </c>
      <c r="F41" s="99"/>
      <c r="G41" s="99"/>
      <c r="H41" s="99"/>
      <c r="I41" s="82">
        <f t="shared" si="1"/>
        <v>272</v>
      </c>
    </row>
    <row r="42" spans="1:9" s="100" customFormat="1" ht="30">
      <c r="A42" s="58" t="s">
        <v>883</v>
      </c>
      <c r="B42" s="80" t="s">
        <v>821</v>
      </c>
      <c r="C42" s="80" t="s">
        <v>815</v>
      </c>
      <c r="D42" s="104">
        <v>975</v>
      </c>
      <c r="E42" s="97">
        <v>118</v>
      </c>
      <c r="F42" s="99"/>
      <c r="G42" s="99"/>
      <c r="H42" s="99"/>
      <c r="I42" s="82">
        <f t="shared" si="1"/>
        <v>118</v>
      </c>
    </row>
    <row r="43" spans="1:9" s="100" customFormat="1" ht="30">
      <c r="A43" s="58" t="s">
        <v>884</v>
      </c>
      <c r="B43" s="80" t="s">
        <v>822</v>
      </c>
      <c r="C43" s="80" t="s">
        <v>817</v>
      </c>
      <c r="D43" s="104">
        <v>1512</v>
      </c>
      <c r="E43" s="97">
        <v>81</v>
      </c>
      <c r="F43" s="99"/>
      <c r="G43" s="99"/>
      <c r="H43" s="99"/>
      <c r="I43" s="82">
        <f t="shared" si="1"/>
        <v>81</v>
      </c>
    </row>
    <row r="44" spans="1:9" s="100" customFormat="1" ht="30">
      <c r="A44" s="58" t="s">
        <v>885</v>
      </c>
      <c r="B44" s="80" t="s">
        <v>821</v>
      </c>
      <c r="C44" s="80" t="s">
        <v>814</v>
      </c>
      <c r="D44" s="104">
        <v>740</v>
      </c>
      <c r="E44" s="97">
        <v>240</v>
      </c>
      <c r="F44" s="99"/>
      <c r="G44" s="99"/>
      <c r="H44" s="99"/>
      <c r="I44" s="82">
        <f t="shared" si="1"/>
        <v>240</v>
      </c>
    </row>
    <row r="45" spans="1:9" s="43" customFormat="1" ht="30">
      <c r="A45" s="58" t="s">
        <v>886</v>
      </c>
      <c r="B45" s="79" t="s">
        <v>821</v>
      </c>
      <c r="C45" s="80" t="s">
        <v>835</v>
      </c>
      <c r="D45" s="104">
        <v>2708</v>
      </c>
      <c r="E45" s="98">
        <v>1149</v>
      </c>
      <c r="F45" s="81"/>
      <c r="G45" s="81"/>
      <c r="H45" s="81">
        <v>254</v>
      </c>
      <c r="I45" s="82">
        <f t="shared" si="1"/>
        <v>1403</v>
      </c>
    </row>
    <row r="46" spans="1:9" s="43" customFormat="1" ht="30">
      <c r="A46" s="58" t="s">
        <v>887</v>
      </c>
      <c r="B46" s="79" t="s">
        <v>821</v>
      </c>
      <c r="C46" s="80" t="s">
        <v>835</v>
      </c>
      <c r="D46" s="104">
        <v>878</v>
      </c>
      <c r="E46" s="98">
        <v>371</v>
      </c>
      <c r="F46" s="81"/>
      <c r="G46" s="81"/>
      <c r="H46" s="81">
        <v>82</v>
      </c>
      <c r="I46" s="82">
        <f t="shared" si="1"/>
        <v>453</v>
      </c>
    </row>
    <row r="47" spans="1:9" s="43" customFormat="1" ht="30">
      <c r="A47" s="58" t="s">
        <v>888</v>
      </c>
      <c r="B47" s="79" t="s">
        <v>821</v>
      </c>
      <c r="C47" s="80" t="s">
        <v>835</v>
      </c>
      <c r="D47" s="105" t="s">
        <v>892</v>
      </c>
      <c r="E47" s="98">
        <v>13</v>
      </c>
      <c r="F47" s="81"/>
      <c r="G47" s="81"/>
      <c r="H47" s="81"/>
      <c r="I47" s="82">
        <f>E47+H47</f>
        <v>13</v>
      </c>
    </row>
    <row r="48" spans="1:9" s="43" customFormat="1" ht="30">
      <c r="A48" s="58" t="s">
        <v>889</v>
      </c>
      <c r="B48" s="79" t="s">
        <v>821</v>
      </c>
      <c r="C48" s="80" t="s">
        <v>835</v>
      </c>
      <c r="D48" s="105" t="s">
        <v>893</v>
      </c>
      <c r="E48" s="98">
        <v>15</v>
      </c>
      <c r="F48" s="81"/>
      <c r="G48" s="81"/>
      <c r="H48" s="81"/>
      <c r="I48" s="82">
        <f>E48+H48</f>
        <v>15</v>
      </c>
    </row>
    <row r="49" spans="1:9" s="43" customFormat="1" ht="30">
      <c r="A49" s="58" t="s">
        <v>890</v>
      </c>
      <c r="B49" s="79" t="s">
        <v>821</v>
      </c>
      <c r="C49" s="80" t="s">
        <v>835</v>
      </c>
      <c r="D49" s="105" t="s">
        <v>894</v>
      </c>
      <c r="E49" s="98">
        <v>15</v>
      </c>
      <c r="F49" s="81"/>
      <c r="G49" s="81"/>
      <c r="H49" s="81"/>
      <c r="I49" s="82">
        <f>E49+H49</f>
        <v>15</v>
      </c>
    </row>
    <row r="50" spans="1:9" s="43" customFormat="1" ht="30">
      <c r="A50" s="58" t="s">
        <v>891</v>
      </c>
      <c r="B50" s="79" t="s">
        <v>821</v>
      </c>
      <c r="C50" s="80" t="s">
        <v>835</v>
      </c>
      <c r="D50" s="105" t="s">
        <v>895</v>
      </c>
      <c r="E50" s="98">
        <v>37</v>
      </c>
      <c r="F50" s="81"/>
      <c r="G50" s="81"/>
      <c r="H50" s="81"/>
      <c r="I50" s="82">
        <f>E50+H50</f>
        <v>37</v>
      </c>
    </row>
    <row r="51" spans="1:9" s="43" customFormat="1" ht="33" customHeight="1" thickBot="1">
      <c r="A51" s="59" t="s">
        <v>829</v>
      </c>
      <c r="B51" s="65"/>
      <c r="C51" s="60"/>
      <c r="D51" s="106">
        <f>SUM(D3:D10)</f>
        <v>2563.28</v>
      </c>
      <c r="E51" s="85">
        <f>SUM(E3:E50)</f>
        <v>45603</v>
      </c>
      <c r="F51" s="112">
        <f>F15+F16+F17+F18+F19</f>
        <v>0</v>
      </c>
      <c r="G51" s="70">
        <f>SUM(G3:G10)</f>
        <v>0</v>
      </c>
      <c r="H51" s="112">
        <f>SUM(H3:H50)</f>
        <v>637</v>
      </c>
      <c r="I51" s="83">
        <f>SUM(I3:I50)</f>
        <v>46240</v>
      </c>
    </row>
    <row r="52" spans="1:9" s="43" customFormat="1" ht="15" customHeight="1" thickBot="1">
      <c r="A52" s="54"/>
      <c r="B52" s="54"/>
      <c r="C52" s="55"/>
      <c r="D52" s="107"/>
      <c r="E52" s="87"/>
      <c r="F52" s="72"/>
      <c r="G52" s="72"/>
      <c r="H52" s="72"/>
      <c r="I52" s="73"/>
    </row>
    <row r="53" spans="1:9" s="43" customFormat="1" ht="70.5" customHeight="1">
      <c r="A53" s="61" t="s">
        <v>845</v>
      </c>
      <c r="B53" s="50"/>
      <c r="C53" s="49"/>
      <c r="D53" s="45"/>
      <c r="E53" s="88"/>
      <c r="F53" s="77"/>
      <c r="G53" s="77"/>
      <c r="H53" s="74"/>
      <c r="I53" s="75"/>
    </row>
    <row r="54" spans="1:18" s="47" customFormat="1" ht="66" customHeight="1">
      <c r="A54" s="58" t="s">
        <v>846</v>
      </c>
      <c r="B54" s="50"/>
      <c r="C54" s="49"/>
      <c r="D54" s="108"/>
      <c r="E54" s="84"/>
      <c r="F54" s="68"/>
      <c r="G54" s="68"/>
      <c r="H54" s="67"/>
      <c r="I54" s="69"/>
      <c r="Q54" s="48"/>
      <c r="R54" s="48"/>
    </row>
    <row r="55" spans="1:9" ht="63" customHeight="1">
      <c r="A55" s="58" t="s">
        <v>847</v>
      </c>
      <c r="B55" s="50"/>
      <c r="C55" s="49"/>
      <c r="D55" s="108"/>
      <c r="E55" s="84"/>
      <c r="F55" s="68"/>
      <c r="G55" s="68"/>
      <c r="H55" s="67"/>
      <c r="I55" s="69"/>
    </row>
    <row r="56" spans="1:9" ht="15.75" thickBot="1">
      <c r="A56" s="59" t="s">
        <v>829</v>
      </c>
      <c r="B56" s="65"/>
      <c r="C56" s="60"/>
      <c r="D56" s="109">
        <f aca="true" t="shared" si="2" ref="D56:I56">SUM(D53:D55)</f>
        <v>0</v>
      </c>
      <c r="E56" s="85">
        <f t="shared" si="2"/>
        <v>0</v>
      </c>
      <c r="F56" s="70">
        <f t="shared" si="2"/>
        <v>0</v>
      </c>
      <c r="G56" s="70">
        <f t="shared" si="2"/>
        <v>0</v>
      </c>
      <c r="H56" s="70">
        <f t="shared" si="2"/>
        <v>0</v>
      </c>
      <c r="I56" s="71">
        <f t="shared" si="2"/>
        <v>0</v>
      </c>
    </row>
    <row r="57" spans="1:9" ht="15">
      <c r="A57" s="52"/>
      <c r="B57" s="52"/>
      <c r="C57" s="53"/>
      <c r="D57" s="110"/>
      <c r="E57" s="89"/>
      <c r="F57" s="78"/>
      <c r="G57" s="78"/>
      <c r="H57" s="78"/>
      <c r="I57" s="78"/>
    </row>
    <row r="58" spans="1:9" ht="15">
      <c r="A58" s="52" t="s">
        <v>850</v>
      </c>
      <c r="B58" s="52"/>
      <c r="C58" s="53" t="s">
        <v>851</v>
      </c>
      <c r="D58" s="110"/>
      <c r="E58" s="89"/>
      <c r="F58" s="78"/>
      <c r="G58" s="78"/>
      <c r="H58" s="78"/>
      <c r="I58" s="78"/>
    </row>
    <row r="59" spans="1:8" ht="15.75" thickBot="1">
      <c r="A59" s="52"/>
      <c r="B59" s="52"/>
      <c r="C59" s="53"/>
      <c r="D59" s="110"/>
      <c r="E59" s="90"/>
      <c r="F59" s="56"/>
      <c r="G59" s="56"/>
      <c r="H59" s="56"/>
    </row>
    <row r="60" spans="1:7" ht="276.75" customHeight="1" thickBot="1">
      <c r="A60" s="62" t="s">
        <v>830</v>
      </c>
      <c r="B60" s="115" t="s">
        <v>848</v>
      </c>
      <c r="C60" s="116"/>
      <c r="D60" s="116"/>
      <c r="E60" s="116"/>
      <c r="F60" s="116"/>
      <c r="G60" s="117"/>
    </row>
    <row r="62" spans="1:7" ht="15">
      <c r="A62" s="62" t="s">
        <v>831</v>
      </c>
      <c r="B62" s="76" t="s">
        <v>832</v>
      </c>
      <c r="C62" s="76"/>
      <c r="E62" s="91"/>
      <c r="F62" s="76"/>
      <c r="G62" s="76"/>
    </row>
    <row r="63" ht="15">
      <c r="B63" s="48" t="s">
        <v>833</v>
      </c>
    </row>
    <row r="64" ht="15">
      <c r="B64" s="48" t="s">
        <v>849</v>
      </c>
    </row>
    <row r="65" ht="15">
      <c r="B65" s="48" t="s">
        <v>852</v>
      </c>
    </row>
    <row r="66" ht="15">
      <c r="B66" s="48" t="s">
        <v>853</v>
      </c>
    </row>
    <row r="77" spans="16:17" ht="15">
      <c r="P77" s="48" t="s">
        <v>821</v>
      </c>
      <c r="Q77" s="48" t="s">
        <v>814</v>
      </c>
    </row>
    <row r="78" spans="16:17" ht="15">
      <c r="P78" s="48" t="s">
        <v>822</v>
      </c>
      <c r="Q78" s="48" t="s">
        <v>835</v>
      </c>
    </row>
    <row r="79" spans="16:17" ht="15">
      <c r="P79" s="48" t="s">
        <v>823</v>
      </c>
      <c r="Q79" s="48" t="s">
        <v>815</v>
      </c>
    </row>
    <row r="80" ht="15">
      <c r="Q80" s="48" t="s">
        <v>816</v>
      </c>
    </row>
    <row r="81" ht="15">
      <c r="Q81" s="48" t="s">
        <v>817</v>
      </c>
    </row>
  </sheetData>
  <sheetProtection/>
  <mergeCells count="2">
    <mergeCell ref="B60:G60"/>
    <mergeCell ref="B1:I1"/>
  </mergeCells>
  <conditionalFormatting sqref="H53:H58 H3:H51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53:B55 B3:B50">
      <formula1>$P$77:$P$79</formula1>
    </dataValidation>
    <dataValidation type="list" allowBlank="1" showInputMessage="1" showErrorMessage="1" sqref="C53:C55 C3:C50">
      <formula1>$Q$77:$Q$81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2021-12-10T13:20:18Z</cp:lastPrinted>
  <dcterms:created xsi:type="dcterms:W3CDTF">2006-09-16T00:00:00Z</dcterms:created>
  <dcterms:modified xsi:type="dcterms:W3CDTF">2023-07-31T10:29:41Z</dcterms:modified>
  <cp:category/>
  <cp:version/>
  <cp:contentType/>
  <cp:contentStatus/>
</cp:coreProperties>
</file>